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45" windowWidth="15195" windowHeight="8445"/>
  </bookViews>
  <sheets>
    <sheet name="A) TIŠMA VAROŠ" sheetId="3" r:id="rId1"/>
  </sheets>
  <definedNames>
    <definedName name="_xlnm.Print_Area" localSheetId="0">'A) TIŠMA VAROŠ'!$A$1:$F$135</definedName>
  </definedNames>
  <calcPr calcId="145621"/>
</workbook>
</file>

<file path=xl/calcChain.xml><?xml version="1.0" encoding="utf-8"?>
<calcChain xmlns="http://schemas.openxmlformats.org/spreadsheetml/2006/main">
  <c r="F111" i="3" l="1"/>
  <c r="F108" i="3"/>
  <c r="F103" i="3"/>
  <c r="F99" i="3"/>
  <c r="F93" i="3"/>
  <c r="F89" i="3"/>
  <c r="F56" i="3"/>
  <c r="F53" i="3"/>
  <c r="F61" i="3"/>
  <c r="F65" i="3"/>
  <c r="F79" i="3"/>
  <c r="F78" i="3"/>
  <c r="F70" i="3"/>
  <c r="F49" i="3"/>
  <c r="F46" i="3"/>
  <c r="F42" i="3"/>
  <c r="F39" i="3"/>
  <c r="F36" i="3"/>
  <c r="F29" i="3"/>
  <c r="F26" i="3"/>
  <c r="F21" i="3"/>
  <c r="F72" i="3"/>
  <c r="F122" i="3"/>
  <c r="F81" i="3"/>
  <c r="F123" i="3"/>
  <c r="F31" i="3"/>
  <c r="F120" i="3"/>
  <c r="F113" i="3"/>
  <c r="F124" i="3"/>
  <c r="F58" i="3"/>
  <c r="F121" i="3"/>
  <c r="F125" i="3"/>
  <c r="F127" i="3"/>
  <c r="F128" i="3"/>
</calcChain>
</file>

<file path=xl/sharedStrings.xml><?xml version="1.0" encoding="utf-8"?>
<sst xmlns="http://schemas.openxmlformats.org/spreadsheetml/2006/main" count="131" uniqueCount="100">
  <si>
    <t>2.4.</t>
  </si>
  <si>
    <t>3.3.</t>
  </si>
  <si>
    <t xml:space="preserve">Vertikalna signalizacija.                                                               Rad obuhvaća nabavu i ugradnju prometnih znakova komplet prema prometnoj situaciji. U stavku uključeno:                                                         Dobava, isporuka i montaža pocinčanih stupova nosača prometnih znakova promjera f 60,3 mm, zaštićenih protiv korozije postupkom vrućeg cinčanja:                                                           Izrada betonskog temelja stupova nosača prometnih znakova s min. 0,2 m3/stup betonom klase C16/20. Stavka uključuje iskop temelja stupa min. dubine 70 cm, beton, ugradbu betona, planiranje terena oko temelja, te sav ostali rad i materijal za izradu.                                 U cijenu je uključena nabava, doprema, montaža te sav ostali rad i spojni materijal za pravilno izvršenje rada.     Radove izvesti prema OTU VI 9-01.                              Obračun po komadu komplet izrađenog i postavljenog znaka.  </t>
  </si>
  <si>
    <t>2.3.</t>
  </si>
  <si>
    <t>3.</t>
  </si>
  <si>
    <t>3.1.</t>
  </si>
  <si>
    <t>3.2.</t>
  </si>
  <si>
    <t>UKUPNO ZEMLJANI RADOVI:</t>
  </si>
  <si>
    <t>UKUPNO PRIPREMNI RADOVI</t>
  </si>
  <si>
    <t>ZEMLJANI RADOVI</t>
  </si>
  <si>
    <t>2.</t>
  </si>
  <si>
    <t>2.1.</t>
  </si>
  <si>
    <t>4.</t>
  </si>
  <si>
    <t>1.</t>
  </si>
  <si>
    <t>PRIPREMNI RADOVI</t>
  </si>
  <si>
    <r>
      <t>m</t>
    </r>
    <r>
      <rPr>
        <vertAlign val="superscript"/>
        <sz val="10"/>
        <rFont val="Arial"/>
        <family val="2"/>
        <charset val="238"/>
      </rPr>
      <t>2</t>
    </r>
  </si>
  <si>
    <t>kom</t>
  </si>
  <si>
    <r>
      <t>m</t>
    </r>
    <r>
      <rPr>
        <vertAlign val="superscript"/>
        <sz val="10"/>
        <rFont val="Arial"/>
        <family val="2"/>
        <charset val="238"/>
      </rPr>
      <t>3</t>
    </r>
  </si>
  <si>
    <t>KOLNIČKA KONSTRUKCIJA</t>
  </si>
  <si>
    <t>KOLNIČKA KONSTRUKCIJA UKUPNO:</t>
  </si>
  <si>
    <t>PROMETNA OPREMA I SIGNALIZACIJA</t>
  </si>
  <si>
    <t>PROMETNA OPREMA I SIGNALIZACIJA UKUPNO:</t>
  </si>
  <si>
    <t xml:space="preserve">REKAPITULACIJA </t>
  </si>
  <si>
    <t xml:space="preserve">                                    PDV 25 %</t>
  </si>
  <si>
    <t>Obračun količina se  vrši prema dimenzijama i linijama iz projekta. Količine za svaku stavku rada, mjere se  u neto  iznosu u skladu  s OTU za radove na cestama.</t>
  </si>
  <si>
    <t xml:space="preserve"> U zoni zahvata gdje je projektom naznačeno postojanje instalacija izvođač je obvezan u prisustvu nadzornog inženjera izvršiti iskapnja radi utvrđivanja stvanog položaja i dubine i postojećih instalacija i energetskih kabela uključivo i zatrpavanje rova po utvrđivanju položaja instalacija. Navedeni radovi moraju biti uključeni u  jedinične cijene stavaka troškovnika i neće se posebno obračunavati.</t>
  </si>
  <si>
    <t>OPĆE NAPOMENE UZ TROŠKOVNIK</t>
  </si>
  <si>
    <t>A)</t>
  </si>
  <si>
    <t>B)</t>
  </si>
  <si>
    <t>C)</t>
  </si>
  <si>
    <t>D)</t>
  </si>
  <si>
    <t>E)</t>
  </si>
  <si>
    <t>m2</t>
  </si>
  <si>
    <t>Privremena prometna signalizacija za vrijeme izvođenja radova</t>
  </si>
  <si>
    <t>Rad obuhvaća postavljanje i održavanje privremenih prometnih znakova opasnosti i upozorenja tijekom izvođenja radova u svemu prema projektu privremene regulacije .</t>
  </si>
  <si>
    <t>kpl</t>
  </si>
  <si>
    <t>UKUPNO</t>
  </si>
  <si>
    <t xml:space="preserve">                                    SVEUKUPNO SA PDV KUNA:</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</si>
  <si>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t>
  </si>
  <si>
    <t>m3</t>
  </si>
  <si>
    <t>mt</t>
  </si>
  <si>
    <t>1.1.</t>
  </si>
  <si>
    <t>U svim stavkama u kojima je potrebno zbrinuti višak materijala ili koje uključuju utovar i odvoz materijala , jedinične cijene moraju uključivati sve  troškove i naknade za utovar, prijevoz,istovar i deponiranje, uključujući obavezu izvođača da pronađe odlagalište.</t>
  </si>
  <si>
    <t>Izrada nasipa od materijala "A" kategorije iz iskopa ili pozajmišta kojeg osigurava izvoditelj. Rad obuhvaća nabavu, prijevoz, nasipavanje, razastiranje, grubo planiranje materijala u nasipu prema projektu, te zbijanje materijala po horizontalnim slojevima do propisane zbijenosti. Materijal koji se koristi za izradu nasipa mora po kvaliteti odgovarati zahtjevima iz važećih propisa za nasipni materijal.                                                Tražena zbijenost odnosno modul stišljivosti mjeren kružnom pločom promjera 30 cm iznosi 40 Mn/m2 za nasip od kamenog materijala, .(OTU  2.9.3.).U cijenu uključeno završno uređenje pokosa  mješanim zemljanim materijalom iz iskopa. Obračun se vrši po prostornom metru ugrađenog materijala u zbijenom stanju.</t>
  </si>
  <si>
    <t>Izrada i uređivanje bankina od kamenog materijala (O.T.U. 2-16.1)Rad obuhvaća naispavanje, razastiranje, te planiranje prema dimenzijama danim u projektu. Debljina zrnatog kamenog materijala iznosi 10-15 cm u zbijenom stanju. U ovaj rad su uključeni svi potrebni materijali, prijevozi, razastiranje i zbijanje te sve radnje do potune gotovosti.Obračun se vrši po m2 izrađene i zbijene bankine.</t>
  </si>
  <si>
    <t xml:space="preserve"> znakovi izričitih naredbi (Φ 60cm)</t>
  </si>
  <si>
    <t>1.3.</t>
  </si>
  <si>
    <t>2.2.</t>
  </si>
  <si>
    <t>Obračun paušalno.</t>
  </si>
  <si>
    <t>Iskolčenje trase i geodetska kontrola za vrijeme građenja</t>
  </si>
  <si>
    <t>Izvedba, kontrola kakvoće i obračun prema Općim tehničkim uvjetima za radove na cestama, IGH 2001. (OTU), 1. Poglavlje; odredba 1-02.1.</t>
  </si>
  <si>
    <t xml:space="preserve">Sva geodetska mjerenja kojima se podaci iz projekta prenose na teren ili s terena u projekte, za cijelo vrijeme građenja, odnosno do predaje radova investitoru.U stavku uključeno iskolčenje kompletne trase, osi i profila, cestovnih objekata ,te kontrola tlocrtnih i visinskih mjera i zadanih kota, održavanje iskolčenih točaka za cijelo vrijeme trajanja građenja , te kontrola visina i nagiba u skladu s OTU, za cijelo vrijeme građenja. </t>
  </si>
  <si>
    <t>Prije davanja ponude izvoditelj je dužan izvršiti pregled trase te terenskih uvjeta i mogućnosti gradilišta. Za vrijeme izvođenja radova izvoditelj  je dužan održavati gradilište  (održavanje zelenila, vertikalne i horizontalne signalizacije, crpljenje vode iz iskopa i odvodnje gradilišta te poduzimati radnje i sve ostalo potrebno za sigurno odvijanje prometa)</t>
  </si>
  <si>
    <t>Svi potrebni geodetski radovi potrebni za izvedbu , ako nisu iskazani posebnom stavkom troškovnika moraju biti uključeni u jedinične cijene svih stavaka troškovnika. (radovi iskolčenja  trase, osi i poprečnih profila kojima se podaci iz projekata prenose na teren, iskolčenje objekata, profiliranje, obnavljanje, kontrolu i održavanje iskolčenih oznaka na terenu za svo vrijeme građenja, odnosno do predaje građevine Naručitelju) te izrada geodetskog snimka izvedenog stanja sa obračunom i dokaznicom mjera moraju biti uključene u  jedinične cijene stavaka troškovnika pri izradi ponude i neće se posebno obračunavati .</t>
  </si>
  <si>
    <t xml:space="preserve">Strojna izrada  poravnanja nosivog  sloja (kolničke konstrukcije)  postojećeg kolnika od zrnatog kamenog materijala najvećeg zrna 0/32 mm bez veziva, u sloju prosječne debljine 10 cm </t>
  </si>
  <si>
    <t xml:space="preserve">  km </t>
  </si>
  <si>
    <t>1.2.</t>
  </si>
  <si>
    <t xml:space="preserve">Uklanjanje stabla i niskog raslinja (O.T.U.1-03.1) . Rad obuhvaća sječenje stabla bez obzira na promjer s površine u zoni obuhvata, vađenje korjenja i panjeva,rezanje debla i grana te utovar i odvoz na legalnu deponiju.Površine koje treba očistiti određuje nadzorni inženjer prije početka rada. Čišćenje obuhvaća i uklanjanje svega nepotrebnog materijala zaostalog od tih radova.U jediničnoj cijeni sadržan sav potreban rad i materijal oko sječe, izvlačenja, utovara i prijevoza na udaljenosti do 5 km. Obračun po km obostrano očišćene površine u zoni obuhvata.
</t>
  </si>
  <si>
    <t xml:space="preserve">Iskop na trasi  bez obzira na kategoriju zemljišta (O.T.U.2-02). Stavka obuhvaća sve široke iskope,iskope humusa i iskope za dogradnju kolničke konstrukcije predviđene projektom uključujući i odvodne jarke, utovar u prijevozno sredstvo i odvoz na odlagalište udaljeno do 15 km, odlaganje, te planiranje iskopanih i susjednih površina. Pri izradi iskopa treba provesti sve mjere sigurnosti pri radu i sva potrebna osiguranja postojećih objekata i komunikacija.Pri iskopu odvojiti pogodan zemljani materijal za završno uređenje pokosa. Sve iskope treba urediti prema karakterističnim profilima, predviđenim kotama i predviđenim nagibima iz projekta, odnosno prema zahtjevu nadzornog inženjera. </t>
  </si>
  <si>
    <t>Sanacija lokalno uništenog kolnika (ispuha)</t>
  </si>
  <si>
    <t xml:space="preserve">Zamjena slabonosivog tla tj.sanacija ispuha što obuhvaća iskop  na oštećenom dijelu i trupa kolnika u debljini 40 cm,utovar i odvoz iskopanog materijala na deponiju koju izvođač pronalazi sam,planiranje i zbijanje posteljice (Ms &gt; 30 MN/m2),zatim dobavu,ugradnju i zbijanje drobljenog kamenog materijala frakcije 0-64 mm u konstrukciju kolnika debljine 40 cm zbijenosti  (Ms &gt;60 MN/m2). </t>
  </si>
  <si>
    <t>2.5.</t>
  </si>
  <si>
    <t>Izrada i uređenje posteljice u usjecima, nasipima i zasjecima. Rad obuhvaća uređenje posteljice u usjecima, nasipima i zasjecima tj. grubo i fino planiranje materijala i nabijanje do tražene zbijenosti.            Posteljicu treba izraditi prema kotama iz projekta.   Nasuti materijal za posteljicu ili materijal u iskopu mora se odmah sabiti.                                                            Ako je već sabijena posteljica duže vremena izložena vremenskim nepogodama ili oštećenjima, izvođač je dužan da je prije nastavka radova dovede u stanje zahtjevano projektom.                                             Tražena zbijenost po standardnom Proktorovom postupku iznosi 100%, odnosno modul stišljivosti mjeren kružnom pločom promjera 30 cm iznosi 40,0 Mn/m2 ili veći za nasip od mješanih materijala (OTU 2.10.)  Obračun se vrši po m2 uređene posteljice.</t>
  </si>
  <si>
    <t>Izrada nosivog sloja od mehanički stabiliziranog zrnatog kamenog materijala 0/63 mm (tucanika) prosječne debljine 30 cm za dogradnju kolničke konstrukcije i kolničku konstrukciju. U cijenu uključena nabava,dovoz, razastiranje prema projektu na predviđenu kotu i sabijanje adekvatnom opremom i strojevima.  Primjenjuje se kameni materijal koji zadovoljava granulometrijske uvjete. Granulometrijski zahtjevi za zrnati materijal nevezanih nosivih slojeva mora zadovoljiti granulometrijske uvjete iz točke 5-01.1.1. O.T.U.                                                                            Nakon razastiranja, planiranja i profiliranja vrši se sabijanje vibracijskim pogodnim strojevima i  sredstvima do modula stišljivosti Ms &gt; 60 MN/ m2.                                                      Ostalo u svemu prema OTU 5-01.                                          Obračun po m3 ugrađenog materijala u sabijenom stanju.</t>
  </si>
  <si>
    <t xml:space="preserve">U cijenu je uključeno poravnanje postojećeg kolnika grederom i valjanje podloge, dobava kamenih prirodnih ili drobljenih zrnatih materijala kakvoće i granulometrije prema zahtjevima projekta i OTU, utovar, prijevoz, i ugradba (strojno razastiranje, planiranje i zbijanje) do traženog modula stišljivosti Ms &gt; 70 MN   na uređenu postojeću podlogu kolnika i dograđeni dio kolnika. Ostalo u svemu prema OTU 5-01.Obračun po m3 ugrađenog materijala u sabijenom stanju.   </t>
  </si>
  <si>
    <t>4.1.</t>
  </si>
  <si>
    <t>Strojni i ručni iskop drenažnog kanala za prikupljanje i disperziju oborinske odvodnje trapeznog presjeka i upojnog bunara  u materijalu bez obzira na kategoriju tla, u svemu prema nacrtima iz projekta.</t>
  </si>
  <si>
    <t xml:space="preserve">Obračunava se po m3 projektiranog-idealnog iskopa u sraslom stanju prema mjerama iz projekta, a u cijeni su uključeni i svi eventualni pomoćni radovi (oplata, crpljenje vode, vertikalni prijenosi, privremeno odlaganje i sl.), ručno poravnanje dna sa točnošću + - 3 cm, eventualno potrebna mjestimična sanacija dna iskopa, utovar u prijevozno sredstvo viška materijala i odvoz na deponiju te čišćenje terena nakon završetka posla. </t>
  </si>
  <si>
    <t>5.</t>
  </si>
  <si>
    <t>Dobava i ugradnja kamenog materijala granulacije 64-120 mm u drenažni kanal i upojni bunar-upojnicu.</t>
  </si>
  <si>
    <t>2.6.</t>
  </si>
  <si>
    <t>2.7.</t>
  </si>
  <si>
    <t>AC 16 surf  50/70 AG4 M4 debljine 5 cm</t>
  </si>
  <si>
    <t>dužine 60 m širine 2,5 m</t>
  </si>
  <si>
    <t>Uklanjanje nadvišnih dijelova te čišćenje bankina i  rubova postojećeg kolnika</t>
  </si>
  <si>
    <t xml:space="preserve">Strojno i po potrebi ručno uklanjanje nadvišenih dijelova bankine i berme u sloju prosječne debljine 10 cm, prosječne širine 2 x 50 cm od ruba postojećeg  kolnika od kamenog materijala sa jedne strane odnosno 1m2  po metru dužnom  prometnice. Stavka obuhvaća utovar i odvoz uklonjenog materijala na deponiju, pronalazak deponije te sve troškove deponiranja. Obračun po m2 uklonjene bankine i berme </t>
  </si>
  <si>
    <t xml:space="preserve">Zamjena slabonosivog tla tj.sanacija ispuha što obuhvaća iskop  na oštećenom dijelu i trupa kolnika u debljini 40-50 cm,utovar i odvoz iskopanog materijala na deponiju koju izvođač pronalazi sam,planiranje i zbijanje posteljice (Ms &gt; 30 MN/m2),zatim dobavu,ugradnju i zbijanje drobljenog kamenog materijala frakcije 0-64 mm u konstrukciju kolnika debljine 40 cm zbijenosti  (Ms &gt;60 MN/m2). </t>
  </si>
  <si>
    <t>Izrada posteljice od kamenog materijala</t>
  </si>
  <si>
    <t xml:space="preserve">Uređenje postojećeg kolnika ceste (posteljice)  od kamenog materijala,  ujednačene nosivosti, s poravnanjem preostalih vrhova stijena po potrebi poravnanje razastiranjem izravnavajućeg sloja od čistog sitnijeg kamenog materijala, te planiranjem i zbijanjem do tražene zbijenosti Ms &gt;40 MN/m2, </t>
  </si>
  <si>
    <t>U cijeni je uključen sav rad, materijal te prijevozi, potrebni za potpuno dovršenje uređene i zbijene posteljice.</t>
  </si>
  <si>
    <t>Izvedba, kontrola kakvoće i obračun prema Općim tehničkim uvjetima za radove na cestama, IGH 2001. (OTU), 1. i 2. Poglavlje; odredba 2-10. i 2-10.3.</t>
  </si>
  <si>
    <r>
      <t>m</t>
    </r>
    <r>
      <rPr>
        <sz val="10"/>
        <color indexed="8"/>
        <rFont val="Arial"/>
        <family val="2"/>
        <charset val="238"/>
      </rPr>
      <t>²</t>
    </r>
  </si>
  <si>
    <t>UKUPNO PRIKLJUČNA CESTA</t>
  </si>
  <si>
    <t>5.1.</t>
  </si>
  <si>
    <t>5.2.</t>
  </si>
  <si>
    <t>5.3.</t>
  </si>
  <si>
    <t>5.4.</t>
  </si>
  <si>
    <t xml:space="preserve">Strojna izrada bitumeniziranog nosivo - habajućeg sloja  proizvedenog i ugrađenog po vrućem postupku, vrste bitumena i mješavine prema potvrđenom radnom sastavu u sloju debljine 5 cm  </t>
  </si>
  <si>
    <t>5.5.</t>
  </si>
  <si>
    <t>5.6.</t>
  </si>
  <si>
    <t xml:space="preserve"> znakovi opasnosti</t>
  </si>
  <si>
    <t xml:space="preserve">TROŠKOVNIK - Nerazvrstana cesta  VISUĆ - TIŠMA VAROŠ                                </t>
  </si>
  <si>
    <t>Opis radova</t>
  </si>
  <si>
    <t>Jedinica
mjere</t>
  </si>
  <si>
    <t>Količina</t>
  </si>
  <si>
    <t>Jedinična
 cijena</t>
  </si>
  <si>
    <t>Cijena</t>
  </si>
  <si>
    <t>Red.
broj</t>
  </si>
  <si>
    <t xml:space="preserve">PRIKLJUČNA CESTA NA NERAZVRSTANU CESTU </t>
  </si>
  <si>
    <t xml:space="preserve">PRIKLJUČNA CESTA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</si>
</sst>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9" formatCode="#,##0.0"/>
  </numFmts>
  <fonts count="22">
    <font>
      <sz val="10"/>
      <name val="Arial"/>
      <charset val="238"/>
    </font>
    <font>
      <sz val="10"/>
      <name val="Arial"/>
      <charset val="238"/>
    </font>
    <font>
      <sz val="10"/>
      <name val="Arial"/>
      <family val="2"/>
      <charset val="238"/>
    </font>
    <font>
      <b/>
      <sz val="10"/>
      <name val="Arial"/>
      <family val="2"/>
      <charset val="238"/>
    </font>
    <font>
      <vertAlign val="superscript"/>
      <sz val="10"/>
      <name val="Arial"/>
      <family val="2"/>
      <charset val="238"/>
    </font>
    <font>
      <sz val="9"/>
      <name val="Arial"/>
      <family val="2"/>
      <charset val="238"/>
    </font>
    <font>
      <b/>
      <sz val="11"/>
      <name val="Arial"/>
      <family val="2"/>
      <charset val="238"/>
    </font>
    <font>
      <b/>
      <sz val="9"/>
      <name val="Arial"/>
      <family val="2"/>
      <charset val="238"/>
    </font>
    <font>
      <b/>
      <sz val="12"/>
      <name val="Arial"/>
      <family val="2"/>
      <charset val="238"/>
    </font>
    <font>
      <sz val="12"/>
      <name val="Arial"/>
      <family val="2"/>
      <charset val="238"/>
    </font>
    <font>
      <sz val="10"/>
      <color indexed="8"/>
      <name val="Arial"/>
      <family val="2"/>
      <charset val="238"/>
    </font>
    <font>
      <sz val="10"/>
      <name val="Universans450_PP"/>
      <charset val="238"/>
    </font>
    <font>
      <sz val="10"/>
      <name val="Arial CE"/>
      <family val="2"/>
      <charset val="238"/>
    </font>
    <font>
      <b/>
      <sz val="14"/>
      <name val="Arial"/>
      <family val="2"/>
      <charset val="238"/>
    </font>
    <font>
      <sz val="8"/>
      <color indexed="8"/>
      <name val="Arial"/>
      <family val="2"/>
      <charset val="238"/>
    </font>
    <font>
      <sz val="10"/>
      <name val="Arial"/>
      <charset val="238"/>
    </font>
    <font>
      <sz val="10"/>
      <name val="MS Sans Serif"/>
      <family val="2"/>
      <charset val="238"/>
    </font>
    <font>
      <b/>
      <sz val="11"/>
      <color indexed="8"/>
      <name val="Arial"/>
      <family val="2"/>
      <charset val="238"/>
    </font>
    <font>
      <b/>
      <sz val="12"/>
      <color indexed="8"/>
      <name val="Arial"/>
      <family val="2"/>
      <charset val="238"/>
    </font>
    <font>
      <sz val="9"/>
      <color indexed="8"/>
      <name val="Arial"/>
      <family val="2"/>
      <charset val="238"/>
    </font>
    <font>
      <sz val="10"/>
      <color rgb="FFFF0000"/>
      <name val="Arial"/>
      <family val="2"/>
      <charset val="238"/>
    </font>
    <font>
      <sz val="12"/>
      <color rgb="FFFF0000"/>
      <name val="Arial"/>
      <family val="2"/>
      <charset val="238"/>
    </font>
  </fonts>
  <fills count="3">
    <fill>
      <patternFill patternType="none"/>
    </fill>
    <fill>
      <patternFill patternType="gray125"/>
    </fill>
    <fill>
      <patternFill patternType="solid">
        <fgColor theme="2"/>
        <bgColor indexed="64"/>
      </patternFill>
    </fill>
  </fills>
  <borders count="9">
    <border>
      <left/>
      <right/>
      <top/>
      <bottom/>
      <diagonal/>
    </border>
    <border>
      <left/>
      <right/>
      <top/>
      <bottom style="double">
        <color indexed="64"/>
      </bottom>
      <diagonal/>
    </border>
    <border>
      <left/>
      <right/>
      <top/>
      <bottom style="thin">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double">
        <color indexed="64"/>
      </top>
      <bottom/>
      <diagonal/>
    </border>
  </borders>
  <cellStyleXfs count="5">
    <xf numFmtId="0" fontId="0" fillId="0" borderId="0"/>
    <xf numFmtId="0" fontId="16" fillId="0" borderId="0"/>
    <xf numFmtId="0" fontId="2" fillId="0" borderId="0"/>
    <xf numFmtId="0" fontId="2" fillId="0" borderId="0"/>
    <xf numFmtId="43" fontId="1" fillId="0" borderId="0" applyFont="0" applyFill="0" applyBorder="0" applyAlignment="0" applyProtection="0"/>
  </cellStyleXfs>
  <cellXfs count="134">
    <xf numFmtId="0" fontId="0" fillId="0" borderId="0" xfId="0"/>
    <xf numFmtId="0" fontId="2" fillId="0" borderId="0" xfId="0" applyFont="1" applyAlignment="1">
      <alignment horizontal="center"/>
    </xf>
    <xf numFmtId="4" fontId="2"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xf>
    <xf numFmtId="4" fontId="3" fillId="0" borderId="0" xfId="0" applyNumberFormat="1" applyFont="1" applyAlignment="1">
      <alignment horizontal="right"/>
    </xf>
    <xf numFmtId="0" fontId="2" fillId="0" borderId="0" xfId="0" applyFont="1" applyAlignment="1">
      <alignment vertical="top" wrapText="1"/>
    </xf>
    <xf numFmtId="4" fontId="6" fillId="0" borderId="0" xfId="0" applyNumberFormat="1" applyFont="1" applyAlignment="1">
      <alignment horizontal="right"/>
    </xf>
    <xf numFmtId="0" fontId="2" fillId="0" borderId="0" xfId="0" applyFont="1" applyAlignment="1">
      <alignment horizontal="left" vertical="top" wrapText="1"/>
    </xf>
    <xf numFmtId="4" fontId="8" fillId="0" borderId="0" xfId="0" applyNumberFormat="1" applyFont="1" applyAlignment="1">
      <alignment horizontal="right"/>
    </xf>
    <xf numFmtId="0" fontId="2" fillId="0" borderId="0" xfId="0" applyFont="1" applyAlignment="1">
      <alignment wrapText="1"/>
    </xf>
    <xf numFmtId="0" fontId="8" fillId="0" borderId="0" xfId="0" applyFont="1" applyAlignment="1">
      <alignment wrapText="1"/>
    </xf>
    <xf numFmtId="0" fontId="8" fillId="0" borderId="0" xfId="0" applyFont="1" applyAlignment="1">
      <alignment horizontal="center"/>
    </xf>
    <xf numFmtId="0" fontId="2" fillId="0" borderId="0" xfId="0" applyFont="1" applyAlignment="1">
      <alignment horizontal="left" wrapText="1"/>
    </xf>
    <xf numFmtId="0" fontId="2" fillId="0" borderId="0" xfId="0" applyFont="1"/>
    <xf numFmtId="0" fontId="11" fillId="0" borderId="0" xfId="0" applyFont="1" applyAlignment="1">
      <alignment horizontal="left" vertical="top" wrapText="1"/>
    </xf>
    <xf numFmtId="0" fontId="12" fillId="0" borderId="0" xfId="3" applyFont="1" applyAlignment="1">
      <alignment horizontal="justify" vertical="center" wrapText="1"/>
    </xf>
    <xf numFmtId="0" fontId="11" fillId="0" borderId="0" xfId="0" quotePrefix="1" applyFont="1" applyAlignment="1">
      <alignment vertical="center"/>
    </xf>
    <xf numFmtId="0" fontId="3" fillId="0" borderId="0" xfId="0" applyFont="1" applyAlignment="1">
      <alignment horizontal="center" wrapText="1"/>
    </xf>
    <xf numFmtId="0" fontId="6" fillId="0" borderId="0" xfId="0" applyFont="1" applyAlignment="1">
      <alignment horizontal="center" wrapText="1"/>
    </xf>
    <xf numFmtId="0" fontId="6" fillId="0" borderId="0" xfId="0" applyFont="1" applyAlignment="1">
      <alignment horizontal="center" vertical="top"/>
    </xf>
    <xf numFmtId="0" fontId="8" fillId="0" borderId="0" xfId="0" applyFont="1"/>
    <xf numFmtId="0" fontId="3" fillId="0" borderId="0" xfId="0" applyFont="1"/>
    <xf numFmtId="0" fontId="2" fillId="0" borderId="0" xfId="0" applyFont="1" applyAlignment="1">
      <alignment horizontal="left" vertical="center" wrapText="1"/>
    </xf>
    <xf numFmtId="4" fontId="9" fillId="0" borderId="0" xfId="0" applyNumberFormat="1" applyFont="1" applyAlignment="1">
      <alignment horizontal="right"/>
    </xf>
    <xf numFmtId="0" fontId="2" fillId="0" borderId="0" xfId="0" applyFont="1" applyAlignment="1">
      <alignment horizontal="center" vertical="center"/>
    </xf>
    <xf numFmtId="4" fontId="2" fillId="0" borderId="0" xfId="0" applyNumberFormat="1" applyFont="1" applyAlignment="1">
      <alignment horizontal="right" vertical="center"/>
    </xf>
    <xf numFmtId="0" fontId="8" fillId="0" borderId="0" xfId="0" applyFont="1" applyAlignment="1">
      <alignment vertical="center" wrapText="1"/>
    </xf>
    <xf numFmtId="4" fontId="9" fillId="0" borderId="1" xfId="0" applyNumberFormat="1" applyFont="1" applyBorder="1" applyAlignment="1">
      <alignment horizontal="right" vertical="center"/>
    </xf>
    <xf numFmtId="4" fontId="8" fillId="0" borderId="1" xfId="0" applyNumberFormat="1" applyFont="1" applyBorder="1" applyAlignment="1">
      <alignment horizontal="right" vertical="center"/>
    </xf>
    <xf numFmtId="4" fontId="8" fillId="0" borderId="0" xfId="0" applyNumberFormat="1" applyFont="1" applyAlignment="1">
      <alignment horizontal="right" vertical="center"/>
    </xf>
    <xf numFmtId="0" fontId="9" fillId="0" borderId="0" xfId="0" applyFont="1" applyAlignment="1">
      <alignment horizontal="right" vertical="center"/>
    </xf>
    <xf numFmtId="0" fontId="0" fillId="0" borderId="0" xfId="0" applyAlignment="1">
      <alignment horizontal="right" vertical="center" wrapText="1"/>
    </xf>
    <xf numFmtId="0" fontId="6" fillId="0" borderId="0" xfId="0" applyFont="1" applyAlignment="1">
      <alignment horizontal="right" vertical="center" wrapText="1"/>
    </xf>
    <xf numFmtId="0" fontId="10" fillId="0" borderId="0" xfId="0" applyFont="1" applyAlignment="1">
      <alignment horizontal="justify"/>
    </xf>
    <xf numFmtId="0" fontId="14" fillId="0" borderId="0" xfId="0" applyFont="1" applyAlignment="1">
      <alignment horizontal="justify"/>
    </xf>
    <xf numFmtId="0" fontId="14" fillId="0" borderId="0" xfId="0" applyFont="1" applyAlignment="1">
      <alignment wrapText="1"/>
    </xf>
    <xf numFmtId="0" fontId="5" fillId="0" borderId="0" xfId="0" applyFont="1" applyAlignment="1">
      <alignment horizontal="center" vertical="top"/>
    </xf>
    <xf numFmtId="0" fontId="8" fillId="0" borderId="0" xfId="0" applyFont="1" applyAlignment="1">
      <alignment horizontal="center" vertical="top"/>
    </xf>
    <xf numFmtId="0" fontId="7" fillId="0" borderId="0" xfId="0" applyFont="1" applyAlignment="1">
      <alignment horizontal="center" vertical="top"/>
    </xf>
    <xf numFmtId="0" fontId="0" fillId="0" borderId="0" xfId="0" applyAlignment="1">
      <alignment horizontal="center" vertical="top"/>
    </xf>
    <xf numFmtId="0" fontId="5" fillId="0" borderId="1" xfId="0" applyFont="1" applyBorder="1" applyAlignment="1">
      <alignment horizontal="center" vertical="top"/>
    </xf>
    <xf numFmtId="0" fontId="8" fillId="0" borderId="0" xfId="0" applyFont="1" applyAlignment="1">
      <alignment horizontal="right" vertical="center" wrapText="1"/>
    </xf>
    <xf numFmtId="4" fontId="2" fillId="0" borderId="0" xfId="0" applyNumberFormat="1" applyFont="1"/>
    <xf numFmtId="0" fontId="2" fillId="0" borderId="0" xfId="0" applyFont="1" applyAlignment="1">
      <alignment horizontal="justify"/>
    </xf>
    <xf numFmtId="0" fontId="2" fillId="0" borderId="2" xfId="0" applyFont="1" applyBorder="1" applyAlignment="1">
      <alignment horizontal="center"/>
    </xf>
    <xf numFmtId="0" fontId="2" fillId="0" borderId="0" xfId="0" applyFont="1" applyAlignment="1">
      <alignment horizontal="right" vertical="center" wrapText="1"/>
    </xf>
    <xf numFmtId="4" fontId="6" fillId="0" borderId="0" xfId="0" applyNumberFormat="1" applyFont="1" applyAlignment="1">
      <alignment horizontal="right" vertical="center"/>
    </xf>
    <xf numFmtId="0" fontId="5" fillId="0" borderId="3" xfId="0" applyFont="1" applyBorder="1" applyAlignment="1">
      <alignment horizontal="center" vertical="top"/>
    </xf>
    <xf numFmtId="4" fontId="9" fillId="0" borderId="3" xfId="0" applyNumberFormat="1" applyFont="1" applyBorder="1" applyAlignment="1">
      <alignment horizontal="right" vertical="center"/>
    </xf>
    <xf numFmtId="4" fontId="8" fillId="0" borderId="3" xfId="0" applyNumberFormat="1" applyFont="1" applyBorder="1" applyAlignment="1">
      <alignment horizontal="right" vertical="center"/>
    </xf>
    <xf numFmtId="0" fontId="5" fillId="0" borderId="2" xfId="0" applyFont="1" applyBorder="1" applyAlignment="1">
      <alignment horizontal="center" vertical="top"/>
    </xf>
    <xf numFmtId="0" fontId="11" fillId="0" borderId="2" xfId="0" quotePrefix="1" applyFont="1" applyBorder="1" applyAlignment="1">
      <alignment vertical="center"/>
    </xf>
    <xf numFmtId="4" fontId="2" fillId="0" borderId="2" xfId="0" applyNumberFormat="1" applyFont="1" applyBorder="1" applyAlignment="1">
      <alignment horizontal="right"/>
    </xf>
    <xf numFmtId="0" fontId="2" fillId="0" borderId="2" xfId="0" applyFont="1" applyBorder="1" applyAlignment="1">
      <alignment vertical="top" wrapText="1"/>
    </xf>
    <xf numFmtId="0" fontId="5" fillId="0" borderId="0" xfId="0" applyFont="1" applyAlignment="1">
      <alignment horizontal="right" vertical="top"/>
    </xf>
    <xf numFmtId="0" fontId="10" fillId="0" borderId="0" xfId="0" applyFont="1" applyAlignment="1">
      <alignment horizontal="justify" vertical="top"/>
    </xf>
    <xf numFmtId="0" fontId="14" fillId="0" borderId="0" xfId="0" applyFont="1" applyAlignment="1">
      <alignment horizontal="justify" vertical="top"/>
    </xf>
    <xf numFmtId="0" fontId="2" fillId="0" borderId="0" xfId="0" applyFont="1" applyAlignment="1">
      <alignment horizontal="right" vertical="top"/>
    </xf>
    <xf numFmtId="0" fontId="2" fillId="0" borderId="0" xfId="0" applyFont="1" applyAlignment="1">
      <alignment horizontal="justify" vertical="top" wrapText="1"/>
    </xf>
    <xf numFmtId="0" fontId="15" fillId="0" borderId="0" xfId="0" applyFont="1"/>
    <xf numFmtId="4" fontId="2" fillId="0" borderId="0" xfId="0" applyNumberFormat="1" applyFont="1" applyAlignment="1">
      <alignment horizontal="center"/>
    </xf>
    <xf numFmtId="4" fontId="15" fillId="0" borderId="0" xfId="0" applyNumberFormat="1" applyFont="1" applyAlignment="1">
      <alignment horizontal="right"/>
    </xf>
    <xf numFmtId="4" fontId="20" fillId="0" borderId="0" xfId="0" applyNumberFormat="1" applyFont="1" applyAlignment="1">
      <alignment horizontal="center"/>
    </xf>
    <xf numFmtId="0" fontId="2" fillId="0" borderId="0" xfId="0" applyFont="1" applyAlignment="1">
      <alignment horizontal="center" vertical="top"/>
    </xf>
    <xf numFmtId="0" fontId="2" fillId="0" borderId="0" xfId="0" applyFont="1" applyAlignment="1">
      <alignment horizontal="right"/>
    </xf>
    <xf numFmtId="0" fontId="2" fillId="0" borderId="2" xfId="0" applyFont="1" applyBorder="1" applyAlignment="1">
      <alignment horizontal="left" vertical="top" wrapText="1"/>
    </xf>
    <xf numFmtId="0" fontId="2" fillId="0" borderId="2" xfId="0" applyFont="1" applyBorder="1" applyAlignment="1">
      <alignment horizontal="right"/>
    </xf>
    <xf numFmtId="0" fontId="13" fillId="0" borderId="0" xfId="0" applyFont="1" applyAlignment="1">
      <alignment horizontal="center" vertical="top"/>
    </xf>
    <xf numFmtId="0" fontId="8" fillId="0" borderId="0" xfId="0" applyFont="1" applyAlignment="1">
      <alignment vertical="top"/>
    </xf>
    <xf numFmtId="0" fontId="9" fillId="0" borderId="0" xfId="0" applyFont="1"/>
    <xf numFmtId="169" fontId="21" fillId="0" borderId="0" xfId="0" applyNumberFormat="1" applyFont="1" applyAlignment="1">
      <alignment horizontal="center"/>
    </xf>
    <xf numFmtId="4" fontId="9" fillId="0" borderId="0" xfId="0" applyNumberFormat="1" applyFont="1" applyAlignment="1">
      <alignment horizontal="center"/>
    </xf>
    <xf numFmtId="4" fontId="8" fillId="0" borderId="0" xfId="0" applyNumberFormat="1" applyFont="1"/>
    <xf numFmtId="0" fontId="3" fillId="0" borderId="0" xfId="0" applyFont="1" applyAlignment="1">
      <alignment horizontal="right"/>
    </xf>
    <xf numFmtId="169" fontId="20" fillId="0" borderId="0" xfId="0" applyNumberFormat="1" applyFont="1" applyAlignment="1">
      <alignment horizontal="center"/>
    </xf>
    <xf numFmtId="4" fontId="0" fillId="0" borderId="0" xfId="0" applyNumberFormat="1" applyAlignment="1">
      <alignment horizontal="center"/>
    </xf>
    <xf numFmtId="4" fontId="0" fillId="0" borderId="0" xfId="0" applyNumberFormat="1"/>
    <xf numFmtId="0" fontId="17" fillId="0" borderId="4" xfId="0" applyFont="1" applyBorder="1"/>
    <xf numFmtId="0" fontId="9" fillId="0" borderId="5" xfId="0" applyFont="1" applyBorder="1"/>
    <xf numFmtId="4" fontId="9" fillId="0" borderId="5" xfId="0" applyNumberFormat="1" applyFont="1" applyBorder="1" applyAlignment="1">
      <alignment horizontal="center"/>
    </xf>
    <xf numFmtId="4" fontId="8" fillId="0" borderId="6" xfId="0" applyNumberFormat="1" applyFont="1" applyBorder="1"/>
    <xf numFmtId="0" fontId="18" fillId="0" borderId="0" xfId="0" applyFont="1" applyAlignment="1">
      <alignment horizontal="center"/>
    </xf>
    <xf numFmtId="0" fontId="18" fillId="0" borderId="0" xfId="0" applyFont="1"/>
    <xf numFmtId="0" fontId="9" fillId="0" borderId="0" xfId="0" applyFont="1" applyAlignment="1">
      <alignment horizontal="center"/>
    </xf>
    <xf numFmtId="0" fontId="10" fillId="0" borderId="0" xfId="0" applyFont="1" applyAlignment="1">
      <alignment horizontal="center"/>
    </xf>
    <xf numFmtId="4" fontId="10" fillId="0" borderId="0" xfId="0" applyNumberFormat="1" applyFont="1" applyAlignment="1">
      <alignment horizontal="center"/>
    </xf>
    <xf numFmtId="4" fontId="10" fillId="0" borderId="0" xfId="0" applyNumberFormat="1" applyFont="1" applyAlignment="1">
      <alignment horizontal="right"/>
    </xf>
    <xf numFmtId="0" fontId="10" fillId="0" borderId="0" xfId="0" applyFont="1"/>
    <xf numFmtId="4" fontId="10" fillId="0" borderId="0" xfId="0" applyNumberFormat="1" applyFont="1"/>
    <xf numFmtId="0" fontId="0" fillId="0" borderId="0" xfId="0" applyAlignment="1">
      <alignment horizontal="justify"/>
    </xf>
    <xf numFmtId="169" fontId="0" fillId="0" borderId="0" xfId="0" applyNumberFormat="1" applyAlignment="1">
      <alignment horizontal="center"/>
    </xf>
    <xf numFmtId="169" fontId="10" fillId="0" borderId="0" xfId="0" applyNumberFormat="1" applyFont="1" applyAlignment="1">
      <alignment horizontal="center"/>
    </xf>
    <xf numFmtId="0" fontId="0" fillId="0" borderId="0" xfId="0" applyAlignment="1">
      <alignment horizontal="center"/>
    </xf>
    <xf numFmtId="0" fontId="14" fillId="0" borderId="0" xfId="0" applyFont="1" applyAlignment="1">
      <alignment horizontal="left" wrapText="1"/>
    </xf>
    <xf numFmtId="43" fontId="0" fillId="0" borderId="0" xfId="4" applyFont="1" applyAlignment="1">
      <alignment horizontal="center"/>
    </xf>
    <xf numFmtId="169" fontId="9" fillId="0" borderId="5" xfId="0" applyNumberFormat="1" applyFont="1" applyBorder="1" applyAlignment="1">
      <alignment horizontal="center"/>
    </xf>
    <xf numFmtId="0" fontId="19" fillId="0" borderId="0" xfId="0" applyFont="1" applyAlignment="1">
      <alignment horizontal="center"/>
    </xf>
    <xf numFmtId="0" fontId="19" fillId="0" borderId="0" xfId="0" applyFont="1" applyAlignment="1">
      <alignment horizontal="center" vertical="top"/>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2" fillId="0" borderId="0" xfId="0" applyFont="1" applyBorder="1" applyAlignment="1">
      <alignment horizontal="center" vertical="center"/>
    </xf>
    <xf numFmtId="4" fontId="2" fillId="0" borderId="0" xfId="0" applyNumberFormat="1" applyFont="1" applyBorder="1" applyAlignment="1">
      <alignment horizontal="right"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right" vertical="center"/>
    </xf>
    <xf numFmtId="0" fontId="13" fillId="0" borderId="0" xfId="0" applyFont="1" applyAlignment="1">
      <alignment horizontal="center" vertical="center"/>
    </xf>
    <xf numFmtId="4" fontId="8" fillId="0" borderId="7" xfId="0" applyNumberFormat="1" applyFont="1" applyBorder="1" applyAlignment="1">
      <alignment horizontal="right" vertical="center"/>
    </xf>
    <xf numFmtId="4" fontId="8" fillId="0" borderId="0" xfId="0" applyNumberFormat="1" applyFont="1" applyBorder="1" applyAlignment="1">
      <alignment horizontal="right" vertical="center"/>
    </xf>
    <xf numFmtId="0" fontId="5" fillId="2" borderId="0" xfId="0" applyFont="1" applyFill="1" applyAlignment="1">
      <alignment horizontal="center" vertical="top"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4" fontId="2" fillId="2" borderId="0" xfId="0" applyNumberFormat="1" applyFont="1" applyFill="1" applyAlignment="1">
      <alignment horizontal="center" vertical="center" wrapText="1"/>
    </xf>
    <xf numFmtId="0" fontId="3"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center" wrapText="1"/>
    </xf>
    <xf numFmtId="0" fontId="13" fillId="0" borderId="0" xfId="0" applyFont="1" applyAlignment="1">
      <alignment vertical="center" wrapText="1"/>
    </xf>
    <xf numFmtId="0" fontId="8" fillId="0" borderId="0" xfId="0" applyFont="1" applyBorder="1" applyAlignment="1">
      <alignment horizontal="right" wrapText="1"/>
    </xf>
    <xf numFmtId="2" fontId="8" fillId="0" borderId="7" xfId="0" applyNumberFormat="1" applyFont="1" applyBorder="1" applyAlignment="1">
      <alignment vertical="center" wrapText="1"/>
    </xf>
    <xf numFmtId="2" fontId="0" fillId="0" borderId="7" xfId="0" applyNumberFormat="1" applyBorder="1" applyAlignment="1">
      <alignment vertical="center"/>
    </xf>
    <xf numFmtId="0" fontId="2" fillId="0" borderId="0" xfId="0" applyFont="1" applyAlignment="1">
      <alignment horizontal="center"/>
    </xf>
    <xf numFmtId="0" fontId="0" fillId="0" borderId="0" xfId="0" applyAlignment="1">
      <alignment horizontal="center"/>
    </xf>
    <xf numFmtId="0" fontId="13" fillId="0" borderId="0" xfId="0" applyFont="1" applyAlignment="1">
      <alignment horizontal="center" vertical="center" wrapText="1"/>
    </xf>
    <xf numFmtId="0" fontId="8"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0" fontId="8" fillId="0" borderId="1" xfId="0" applyFont="1" applyBorder="1" applyAlignment="1">
      <alignment horizontal="right" vertical="center"/>
    </xf>
    <xf numFmtId="0" fontId="8" fillId="0" borderId="3" xfId="0" applyFont="1" applyBorder="1" applyAlignment="1">
      <alignment horizontal="right" vertical="center" wrapText="1"/>
    </xf>
    <xf numFmtId="0" fontId="8" fillId="0" borderId="8" xfId="0" applyFont="1" applyBorder="1" applyAlignment="1">
      <alignment horizontal="right" vertical="center" wrapText="1"/>
    </xf>
  </cellXfs>
  <cellStyles count="5">
    <cellStyle name="Normal 3" xfId="1"/>
    <cellStyle name="Normal_Sheet1" xfId="2"/>
    <cellStyle name="Normalno" xfId="0" builtinId="0"/>
    <cellStyle name="Obično_Estimate of cost_Troškovnik" xfId="3"/>
    <cellStyle name="Zarez"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zoomScaleNormal="100" zoomScaleSheetLayoutView="75" workbookViewId="0">
      <selection activeCell="H129" sqref="H129"/>
    </sheetView>
  </sheetViews>
  <sheetFormatPr defaultRowHeight="12.75"/>
  <cols>
    <col min="1" max="1" width="4.7109375" style="40" customWidth="1"/>
    <col min="2" max="2" width="44.85546875" customWidth="1"/>
    <col min="3" max="3" width="8.42578125" customWidth="1"/>
    <col min="4" max="4" width="10" style="14" customWidth="1"/>
    <col min="5" max="5" width="9.5703125" style="14" customWidth="1"/>
    <col min="6" max="6" width="15" style="14" bestFit="1" customWidth="1"/>
  </cols>
  <sheetData>
    <row r="1" spans="1:9" s="14" customFormat="1">
      <c r="A1" s="37"/>
      <c r="B1" s="10"/>
      <c r="C1" s="1"/>
      <c r="D1" s="2"/>
      <c r="E1" s="2"/>
      <c r="F1" s="2"/>
    </row>
    <row r="2" spans="1:9" s="14" customFormat="1" ht="38.25" customHeight="1">
      <c r="A2" s="68"/>
      <c r="B2" s="127" t="s">
        <v>91</v>
      </c>
      <c r="C2" s="127"/>
      <c r="D2" s="127"/>
      <c r="E2" s="127"/>
      <c r="F2" s="127"/>
    </row>
    <row r="3" spans="1:9" s="14" customFormat="1" ht="15" customHeight="1">
      <c r="A3" s="37"/>
      <c r="B3" s="128"/>
      <c r="C3" s="129"/>
      <c r="D3" s="129"/>
      <c r="E3" s="129"/>
      <c r="F3" s="2"/>
    </row>
    <row r="4" spans="1:9" s="14" customFormat="1" ht="25.5" customHeight="1">
      <c r="A4" s="37"/>
      <c r="B4" s="19" t="s">
        <v>26</v>
      </c>
      <c r="C4" s="18"/>
      <c r="D4" s="18"/>
      <c r="E4" s="18"/>
      <c r="F4" s="2"/>
    </row>
    <row r="5" spans="1:9" s="14" customFormat="1">
      <c r="A5" s="37"/>
      <c r="B5" s="3"/>
      <c r="C5" s="3"/>
      <c r="D5" s="3"/>
      <c r="E5" s="3"/>
      <c r="F5" s="2"/>
    </row>
    <row r="6" spans="1:9" s="14" customFormat="1" ht="118.5" customHeight="1">
      <c r="A6" s="20" t="s">
        <v>27</v>
      </c>
      <c r="B6" s="115" t="s">
        <v>53</v>
      </c>
      <c r="C6" s="115"/>
      <c r="D6" s="115"/>
      <c r="E6" s="115"/>
      <c r="F6" s="2"/>
    </row>
    <row r="7" spans="1:9" s="14" customFormat="1" ht="9.75" customHeight="1">
      <c r="A7" s="20"/>
      <c r="B7" s="3"/>
      <c r="C7" s="3"/>
      <c r="D7" s="3"/>
      <c r="E7" s="3"/>
      <c r="F7" s="2"/>
    </row>
    <row r="8" spans="1:9" s="14" customFormat="1" ht="39" customHeight="1">
      <c r="A8" s="20" t="s">
        <v>28</v>
      </c>
      <c r="B8" s="115" t="s">
        <v>24</v>
      </c>
      <c r="C8" s="115"/>
      <c r="D8" s="115"/>
      <c r="E8" s="115"/>
      <c r="F8" s="2"/>
    </row>
    <row r="9" spans="1:9" s="14" customFormat="1" ht="13.5" customHeight="1">
      <c r="A9" s="20"/>
      <c r="B9" s="3"/>
      <c r="C9" s="3"/>
      <c r="D9" s="3"/>
      <c r="E9" s="3"/>
      <c r="F9" s="2"/>
    </row>
    <row r="10" spans="1:9" s="14" customFormat="1" ht="52.5" customHeight="1">
      <c r="A10" s="20" t="s">
        <v>29</v>
      </c>
      <c r="B10" s="115" t="s">
        <v>42</v>
      </c>
      <c r="C10" s="115"/>
      <c r="D10" s="115"/>
      <c r="E10" s="115"/>
      <c r="F10" s="2"/>
    </row>
    <row r="11" spans="1:9" s="14" customFormat="1" ht="9.75" customHeight="1">
      <c r="A11" s="20"/>
      <c r="B11" s="3"/>
      <c r="C11" s="3"/>
      <c r="D11" s="3"/>
      <c r="E11" s="3"/>
      <c r="F11" s="2"/>
    </row>
    <row r="12" spans="1:9" s="14" customFormat="1" ht="78.75" customHeight="1">
      <c r="A12" s="20" t="s">
        <v>30</v>
      </c>
      <c r="B12" s="115" t="s">
        <v>25</v>
      </c>
      <c r="C12" s="130"/>
      <c r="D12" s="130"/>
      <c r="E12" s="130"/>
      <c r="F12" s="2"/>
    </row>
    <row r="13" spans="1:9" s="14" customFormat="1" ht="11.25" customHeight="1">
      <c r="A13" s="20"/>
      <c r="B13" s="3"/>
      <c r="C13" s="3"/>
      <c r="D13" s="3"/>
      <c r="E13" s="3"/>
      <c r="F13" s="2"/>
    </row>
    <row r="14" spans="1:9" s="14" customFormat="1" ht="66.75" customHeight="1">
      <c r="A14" s="20" t="s">
        <v>31</v>
      </c>
      <c r="B14" s="115" t="s">
        <v>52</v>
      </c>
      <c r="C14" s="115"/>
      <c r="D14" s="115"/>
      <c r="E14" s="115"/>
      <c r="F14" s="2"/>
    </row>
    <row r="15" spans="1:9" s="14" customFormat="1">
      <c r="A15" s="37"/>
      <c r="B15" s="3"/>
      <c r="C15" s="3"/>
      <c r="D15" s="3"/>
      <c r="E15" s="3"/>
      <c r="F15" s="2"/>
    </row>
    <row r="16" spans="1:9" s="14" customFormat="1" ht="25.5">
      <c r="A16" s="111" t="s">
        <v>97</v>
      </c>
      <c r="B16" s="112" t="s">
        <v>92</v>
      </c>
      <c r="C16" s="112" t="s">
        <v>93</v>
      </c>
      <c r="D16" s="113" t="s">
        <v>94</v>
      </c>
      <c r="E16" s="114" t="s">
        <v>95</v>
      </c>
      <c r="F16" s="113" t="s">
        <v>96</v>
      </c>
      <c r="I16" s="1"/>
    </row>
    <row r="17" spans="1:6" s="21" customFormat="1" ht="15.75">
      <c r="A17" s="38" t="s">
        <v>13</v>
      </c>
      <c r="B17" s="11" t="s">
        <v>14</v>
      </c>
      <c r="C17" s="12"/>
      <c r="D17" s="9"/>
      <c r="E17" s="9"/>
      <c r="F17" s="9"/>
    </row>
    <row r="18" spans="1:6" s="22" customFormat="1">
      <c r="A18" s="39"/>
      <c r="B18" s="3"/>
      <c r="C18" s="4"/>
      <c r="D18" s="5"/>
      <c r="E18" s="5"/>
      <c r="F18" s="5"/>
    </row>
    <row r="19" spans="1:6" s="14" customFormat="1" ht="29.25" customHeight="1">
      <c r="A19" s="55" t="s">
        <v>41</v>
      </c>
      <c r="B19" s="56" t="s">
        <v>49</v>
      </c>
    </row>
    <row r="20" spans="1:6" s="14" customFormat="1" ht="117" customHeight="1">
      <c r="B20" s="56" t="s">
        <v>51</v>
      </c>
    </row>
    <row r="21" spans="1:6" s="14" customFormat="1" ht="36" customHeight="1">
      <c r="B21" s="57" t="s">
        <v>50</v>
      </c>
      <c r="C21" s="1" t="s">
        <v>40</v>
      </c>
      <c r="D21" s="2">
        <v>492</v>
      </c>
      <c r="E21" s="2"/>
      <c r="F21" s="43">
        <f>D21*E21</f>
        <v>0</v>
      </c>
    </row>
    <row r="22" spans="1:6" s="14" customFormat="1" ht="14.25" customHeight="1">
      <c r="B22" s="57"/>
      <c r="C22" s="1"/>
      <c r="D22" s="2"/>
      <c r="E22" s="2"/>
      <c r="F22" s="43"/>
    </row>
    <row r="23" spans="1:6" s="14" customFormat="1">
      <c r="A23" s="55"/>
      <c r="B23" s="56"/>
      <c r="C23" s="1"/>
      <c r="D23" s="2"/>
      <c r="E23" s="2"/>
      <c r="F23" s="2"/>
    </row>
    <row r="24" spans="1:6" s="14" customFormat="1" ht="25.5">
      <c r="A24" s="37" t="s">
        <v>56</v>
      </c>
      <c r="B24" s="15" t="s">
        <v>33</v>
      </c>
      <c r="C24"/>
      <c r="D24" s="2"/>
      <c r="E24" s="2"/>
      <c r="F24" s="2"/>
    </row>
    <row r="25" spans="1:6" s="14" customFormat="1" ht="54" customHeight="1">
      <c r="A25" s="37"/>
      <c r="B25" s="16" t="s">
        <v>34</v>
      </c>
      <c r="C25" s="1"/>
      <c r="D25" s="2"/>
      <c r="E25" s="2"/>
      <c r="F25" s="2"/>
    </row>
    <row r="26" spans="1:6" s="14" customFormat="1" ht="16.5" customHeight="1">
      <c r="A26" s="37"/>
      <c r="B26" s="17" t="s">
        <v>48</v>
      </c>
      <c r="C26" s="1" t="s">
        <v>35</v>
      </c>
      <c r="D26" s="2">
        <v>1</v>
      </c>
      <c r="E26" s="2"/>
      <c r="F26" s="2">
        <f>D26*E26</f>
        <v>0</v>
      </c>
    </row>
    <row r="27" spans="1:6" s="14" customFormat="1" ht="11.25" customHeight="1">
      <c r="A27" s="37"/>
      <c r="B27" s="17"/>
      <c r="C27" s="1"/>
      <c r="D27" s="2"/>
      <c r="E27" s="2"/>
      <c r="F27" s="2"/>
    </row>
    <row r="28" spans="1:6" s="14" customFormat="1" ht="12" customHeight="1">
      <c r="A28" s="37"/>
      <c r="B28" s="17"/>
      <c r="C28" s="1"/>
      <c r="D28" s="2"/>
      <c r="E28" s="2"/>
      <c r="F28" s="2"/>
    </row>
    <row r="29" spans="1:6" s="14" customFormat="1" ht="141" customHeight="1">
      <c r="A29" s="58" t="s">
        <v>46</v>
      </c>
      <c r="B29" s="59" t="s">
        <v>57</v>
      </c>
      <c r="C29" s="60" t="s">
        <v>55</v>
      </c>
      <c r="D29" s="61">
        <v>0.5</v>
      </c>
      <c r="E29" s="62"/>
      <c r="F29" s="62">
        <f>D29*E29</f>
        <v>0</v>
      </c>
    </row>
    <row r="30" spans="1:6" s="14" customFormat="1" ht="6.75" customHeight="1">
      <c r="A30" s="51"/>
      <c r="B30" s="52"/>
      <c r="C30" s="45"/>
      <c r="D30" s="53"/>
      <c r="E30" s="53"/>
      <c r="F30" s="53"/>
    </row>
    <row r="31" spans="1:6" s="22" customFormat="1" ht="21.75" customHeight="1">
      <c r="A31" s="12" t="s">
        <v>13</v>
      </c>
      <c r="B31" s="11" t="s">
        <v>8</v>
      </c>
      <c r="C31" s="12"/>
      <c r="D31" s="9"/>
      <c r="E31" s="9"/>
      <c r="F31" s="9">
        <f>SUM(F18:F30)</f>
        <v>0</v>
      </c>
    </row>
    <row r="32" spans="1:6" s="22" customFormat="1" ht="21.75" customHeight="1">
      <c r="A32" s="12"/>
      <c r="B32" s="11"/>
      <c r="C32" s="12"/>
      <c r="D32" s="9"/>
      <c r="E32" s="9"/>
      <c r="F32" s="9"/>
    </row>
    <row r="33" spans="1:6" s="22" customFormat="1" ht="21.75" customHeight="1">
      <c r="A33" s="12"/>
      <c r="B33" s="11"/>
      <c r="C33" s="12"/>
      <c r="D33" s="9"/>
      <c r="E33" s="9"/>
      <c r="F33" s="9"/>
    </row>
    <row r="34" spans="1:6" s="22" customFormat="1" ht="15.75">
      <c r="A34" s="38" t="s">
        <v>10</v>
      </c>
      <c r="B34" s="11" t="s">
        <v>9</v>
      </c>
      <c r="C34" s="4"/>
      <c r="D34" s="5"/>
      <c r="E34" s="5"/>
      <c r="F34" s="2"/>
    </row>
    <row r="35" spans="1:6" s="22" customFormat="1">
      <c r="A35" s="39"/>
      <c r="B35" s="3"/>
      <c r="C35" s="4"/>
      <c r="D35" s="5"/>
      <c r="E35" s="5"/>
      <c r="F35" s="2"/>
    </row>
    <row r="36" spans="1:6" s="14" customFormat="1" ht="192" customHeight="1">
      <c r="A36" s="37" t="s">
        <v>11</v>
      </c>
      <c r="B36" s="56" t="s">
        <v>58</v>
      </c>
      <c r="C36" s="1" t="s">
        <v>17</v>
      </c>
      <c r="D36" s="2">
        <v>410</v>
      </c>
      <c r="E36" s="2"/>
      <c r="F36" s="2">
        <f>D36*E36</f>
        <v>0</v>
      </c>
    </row>
    <row r="37" spans="1:6" s="14" customFormat="1">
      <c r="A37" s="37"/>
      <c r="B37" s="13"/>
      <c r="C37" s="1"/>
      <c r="D37" s="2"/>
      <c r="E37" s="2"/>
      <c r="F37" s="2"/>
    </row>
    <row r="38" spans="1:6" s="14" customFormat="1" ht="12.75" customHeight="1">
      <c r="A38" s="37"/>
      <c r="B38" s="34"/>
      <c r="C38" s="1"/>
      <c r="D38" s="2"/>
      <c r="E38" s="2"/>
      <c r="F38" s="2"/>
    </row>
    <row r="39" spans="1:6" s="14" customFormat="1" ht="207.75" customHeight="1">
      <c r="A39" s="37" t="s">
        <v>47</v>
      </c>
      <c r="B39" s="6" t="s">
        <v>62</v>
      </c>
      <c r="C39" s="1" t="s">
        <v>15</v>
      </c>
      <c r="D39" s="2">
        <v>2320</v>
      </c>
      <c r="E39" s="2"/>
      <c r="F39" s="2">
        <f>D39*E39</f>
        <v>0</v>
      </c>
    </row>
    <row r="40" spans="1:6" s="14" customFormat="1" ht="12.75" customHeight="1">
      <c r="A40" s="37"/>
      <c r="B40" s="34"/>
      <c r="C40" s="1"/>
      <c r="D40" s="2"/>
      <c r="E40" s="2"/>
      <c r="F40" s="2"/>
    </row>
    <row r="41" spans="1:6" s="14" customFormat="1" ht="12.75" customHeight="1">
      <c r="A41" s="37"/>
      <c r="B41" s="8"/>
      <c r="C41" s="1"/>
      <c r="D41" s="2"/>
      <c r="E41" s="2"/>
      <c r="F41" s="2"/>
    </row>
    <row r="42" spans="1:6" s="14" customFormat="1" ht="192.75" customHeight="1">
      <c r="A42" s="37" t="s">
        <v>3</v>
      </c>
      <c r="B42" s="6" t="s">
        <v>43</v>
      </c>
      <c r="C42" s="1" t="s">
        <v>17</v>
      </c>
      <c r="D42" s="2">
        <v>75</v>
      </c>
      <c r="E42" s="2"/>
      <c r="F42" s="2">
        <f>D42*E42</f>
        <v>0</v>
      </c>
    </row>
    <row r="43" spans="1:6" s="14" customFormat="1" ht="12.75" customHeight="1">
      <c r="A43" s="37"/>
      <c r="B43" s="6"/>
      <c r="C43" s="1"/>
      <c r="D43" s="2"/>
      <c r="E43" s="2"/>
      <c r="F43" s="2"/>
    </row>
    <row r="44" spans="1:6" s="14" customFormat="1" ht="12.75" customHeight="1">
      <c r="A44" s="37"/>
      <c r="B44" s="6"/>
      <c r="C44" s="1"/>
      <c r="D44" s="2"/>
      <c r="E44" s="2"/>
      <c r="F44" s="2"/>
    </row>
    <row r="45" spans="1:6" s="14" customFormat="1" ht="12.75" customHeight="1">
      <c r="A45" s="37" t="s">
        <v>0</v>
      </c>
      <c r="B45" s="13" t="s">
        <v>59</v>
      </c>
      <c r="C45" s="1"/>
      <c r="D45" s="63"/>
      <c r="E45" s="61"/>
      <c r="F45" s="2"/>
    </row>
    <row r="46" spans="1:6" s="14" customFormat="1" ht="101.25" customHeight="1">
      <c r="A46" s="64"/>
      <c r="B46" s="44" t="s">
        <v>60</v>
      </c>
      <c r="C46" s="1" t="s">
        <v>15</v>
      </c>
      <c r="D46" s="61">
        <v>15</v>
      </c>
      <c r="E46" s="61"/>
      <c r="F46" s="2">
        <f>D46*E46</f>
        <v>0</v>
      </c>
    </row>
    <row r="47" spans="1:6" s="14" customFormat="1" ht="12.75" customHeight="1">
      <c r="A47" s="37"/>
      <c r="B47" s="6"/>
      <c r="C47" s="1"/>
      <c r="D47" s="2"/>
      <c r="E47" s="2"/>
      <c r="F47" s="2"/>
    </row>
    <row r="48" spans="1:6" s="14" customFormat="1" ht="12.75" customHeight="1">
      <c r="A48" s="37"/>
      <c r="B48" s="6"/>
      <c r="C48" s="1"/>
      <c r="D48" s="2"/>
      <c r="E48" s="2"/>
      <c r="F48" s="2"/>
    </row>
    <row r="49" spans="1:6" s="14" customFormat="1" ht="102" customHeight="1">
      <c r="A49" s="37" t="s">
        <v>61</v>
      </c>
      <c r="B49" s="6" t="s">
        <v>44</v>
      </c>
      <c r="C49" s="1" t="s">
        <v>32</v>
      </c>
      <c r="D49" s="2">
        <v>490</v>
      </c>
      <c r="E49" s="2"/>
      <c r="F49" s="2">
        <f>D49*E49</f>
        <v>0</v>
      </c>
    </row>
    <row r="50" spans="1:6" s="14" customFormat="1" ht="13.5" customHeight="1">
      <c r="A50" s="40"/>
      <c r="B50" s="69"/>
      <c r="C50" s="70"/>
      <c r="D50" s="71"/>
      <c r="E50" s="72"/>
      <c r="F50" s="73"/>
    </row>
    <row r="51" spans="1:6" s="22" customFormat="1" ht="13.5" customHeight="1">
      <c r="A51" s="40"/>
      <c r="B51" s="69"/>
      <c r="C51" s="70"/>
      <c r="D51" s="71"/>
      <c r="E51" s="72"/>
      <c r="F51" s="73"/>
    </row>
    <row r="52" spans="1:6" s="22" customFormat="1" ht="54" customHeight="1">
      <c r="A52" s="55" t="s">
        <v>70</v>
      </c>
      <c r="B52" s="56" t="s">
        <v>66</v>
      </c>
      <c r="C52" s="74"/>
      <c r="D52" s="74"/>
      <c r="E52" s="74"/>
      <c r="F52" s="74"/>
    </row>
    <row r="53" spans="1:6" s="14" customFormat="1" ht="114.75">
      <c r="A53" s="55"/>
      <c r="B53" s="56" t="s">
        <v>67</v>
      </c>
      <c r="C53" s="65" t="s">
        <v>17</v>
      </c>
      <c r="D53" s="2">
        <v>9.5</v>
      </c>
      <c r="E53" s="2"/>
      <c r="F53" s="2">
        <f>D53*E53</f>
        <v>0</v>
      </c>
    </row>
    <row r="54" spans="1:6" s="14" customFormat="1">
      <c r="A54" s="55"/>
      <c r="B54" s="57"/>
      <c r="C54"/>
      <c r="D54" s="75"/>
      <c r="E54" s="76"/>
      <c r="F54" s="77"/>
    </row>
    <row r="55" spans="1:6" s="14" customFormat="1">
      <c r="A55" s="55"/>
      <c r="B55" s="57"/>
      <c r="C55" s="65"/>
      <c r="D55" s="2"/>
      <c r="E55" s="5"/>
      <c r="F55" s="2"/>
    </row>
    <row r="56" spans="1:6" s="14" customFormat="1" ht="27.75" customHeight="1">
      <c r="A56" s="55" t="s">
        <v>71</v>
      </c>
      <c r="B56" s="8" t="s">
        <v>69</v>
      </c>
      <c r="C56" s="65" t="s">
        <v>39</v>
      </c>
      <c r="D56" s="2">
        <v>9</v>
      </c>
      <c r="E56" s="2"/>
      <c r="F56" s="2">
        <f>D56*E56</f>
        <v>0</v>
      </c>
    </row>
    <row r="57" spans="1:6" s="14" customFormat="1">
      <c r="A57" s="51"/>
      <c r="B57" s="54"/>
      <c r="C57" s="45"/>
      <c r="D57" s="53"/>
      <c r="E57" s="53"/>
      <c r="F57" s="53"/>
    </row>
    <row r="58" spans="1:6" s="14" customFormat="1" ht="16.5" customHeight="1">
      <c r="A58" s="12" t="s">
        <v>10</v>
      </c>
      <c r="B58" s="11" t="s">
        <v>7</v>
      </c>
      <c r="C58" s="12"/>
      <c r="D58" s="9"/>
      <c r="E58" s="9"/>
      <c r="F58" s="9">
        <f>SUM(F36:F57)</f>
        <v>0</v>
      </c>
    </row>
    <row r="59" spans="1:6" s="14" customFormat="1" ht="15" customHeight="1">
      <c r="A59" s="12"/>
      <c r="B59" s="11"/>
      <c r="C59" s="12"/>
      <c r="D59" s="9"/>
      <c r="E59" s="9"/>
      <c r="F59" s="9"/>
    </row>
    <row r="60" spans="1:6" s="14" customFormat="1" ht="18.75" customHeight="1">
      <c r="A60" s="38" t="s">
        <v>4</v>
      </c>
      <c r="B60" s="11" t="s">
        <v>18</v>
      </c>
      <c r="C60" s="4"/>
      <c r="D60" s="5"/>
      <c r="E60" s="5"/>
      <c r="F60" s="2"/>
    </row>
    <row r="61" spans="1:6" s="14" customFormat="1" ht="216.75">
      <c r="A61" s="37" t="s">
        <v>5</v>
      </c>
      <c r="B61" s="8" t="s">
        <v>63</v>
      </c>
      <c r="C61" s="1" t="s">
        <v>39</v>
      </c>
      <c r="D61" s="2">
        <v>280</v>
      </c>
      <c r="E61" s="2"/>
      <c r="F61" s="2">
        <f>D61*E61</f>
        <v>0</v>
      </c>
    </row>
    <row r="62" spans="1:6" s="14" customFormat="1" ht="12.75" customHeight="1">
      <c r="A62" s="37"/>
      <c r="B62" s="8"/>
      <c r="C62" s="1"/>
      <c r="D62" s="2"/>
      <c r="E62" s="2"/>
      <c r="F62" s="2"/>
    </row>
    <row r="63" spans="1:6" s="22" customFormat="1" ht="13.5" customHeight="1">
      <c r="A63" s="37"/>
      <c r="B63" s="8"/>
      <c r="C63" s="1"/>
      <c r="D63" s="2"/>
      <c r="E63" s="2"/>
      <c r="F63" s="2"/>
    </row>
    <row r="64" spans="1:6" s="22" customFormat="1" ht="51">
      <c r="A64" s="37" t="s">
        <v>6</v>
      </c>
      <c r="B64" s="34" t="s">
        <v>54</v>
      </c>
      <c r="C64" s="1"/>
      <c r="D64" s="2"/>
      <c r="E64" s="2"/>
      <c r="F64" s="2"/>
    </row>
    <row r="65" spans="1:6" s="22" customFormat="1" ht="127.5">
      <c r="A65" s="37"/>
      <c r="B65" s="34" t="s">
        <v>64</v>
      </c>
      <c r="C65" s="1" t="s">
        <v>39</v>
      </c>
      <c r="D65" s="2">
        <v>200</v>
      </c>
      <c r="E65" s="2"/>
      <c r="F65" s="2">
        <f>D65*E65</f>
        <v>0</v>
      </c>
    </row>
    <row r="66" spans="1:6" s="22" customFormat="1">
      <c r="A66" s="37"/>
      <c r="B66" s="36"/>
      <c r="C66" s="1"/>
      <c r="D66" s="2"/>
      <c r="E66" s="2"/>
      <c r="F66" s="2"/>
    </row>
    <row r="67" spans="1:6" s="22" customFormat="1">
      <c r="A67" s="37"/>
      <c r="B67" s="8"/>
      <c r="C67" s="1"/>
      <c r="D67" s="2"/>
      <c r="E67" s="2"/>
      <c r="F67" s="2"/>
    </row>
    <row r="68" spans="1:6" s="22" customFormat="1" ht="50.25" customHeight="1">
      <c r="A68" s="37" t="s">
        <v>1</v>
      </c>
      <c r="B68" s="34" t="s">
        <v>87</v>
      </c>
      <c r="C68" s="14"/>
      <c r="D68" s="2"/>
      <c r="E68" s="2"/>
      <c r="F68" s="2"/>
    </row>
    <row r="69" spans="1:6" s="22" customFormat="1" ht="87.75" customHeight="1">
      <c r="A69" s="37"/>
      <c r="B69" s="34" t="s">
        <v>38</v>
      </c>
      <c r="C69" s="1"/>
      <c r="D69" s="2"/>
      <c r="E69" s="2"/>
      <c r="F69" s="2"/>
    </row>
    <row r="70" spans="1:6" s="14" customFormat="1" ht="15" customHeight="1">
      <c r="A70" s="37"/>
      <c r="B70" s="13" t="s">
        <v>72</v>
      </c>
      <c r="C70" s="1" t="s">
        <v>32</v>
      </c>
      <c r="D70" s="2">
        <v>1750</v>
      </c>
      <c r="E70" s="2"/>
      <c r="F70" s="2">
        <f>D70*E70</f>
        <v>0</v>
      </c>
    </row>
    <row r="71" spans="1:6" s="14" customFormat="1" ht="17.850000000000001" customHeight="1">
      <c r="A71" s="51"/>
      <c r="B71" s="54"/>
      <c r="C71" s="45"/>
      <c r="D71" s="53"/>
      <c r="E71" s="53"/>
      <c r="F71" s="53"/>
    </row>
    <row r="72" spans="1:6" s="14" customFormat="1" ht="17.850000000000001" customHeight="1">
      <c r="A72" s="38" t="s">
        <v>4</v>
      </c>
      <c r="B72" s="116" t="s">
        <v>19</v>
      </c>
      <c r="C72" s="117"/>
      <c r="D72" s="117"/>
      <c r="E72" s="9"/>
      <c r="F72" s="9">
        <f>SUM(F61:F71)</f>
        <v>0</v>
      </c>
    </row>
    <row r="73" spans="1:6" s="14" customFormat="1" ht="17.850000000000001" customHeight="1">
      <c r="A73" s="20"/>
      <c r="B73" s="33"/>
      <c r="C73" s="32"/>
      <c r="D73" s="32"/>
      <c r="E73" s="7"/>
      <c r="F73" s="7"/>
    </row>
    <row r="74" spans="1:6" s="14" customFormat="1" ht="15.75" customHeight="1">
      <c r="A74" s="20"/>
      <c r="B74" s="33"/>
      <c r="C74" s="46"/>
      <c r="D74" s="46"/>
      <c r="E74" s="7"/>
      <c r="F74" s="7"/>
    </row>
    <row r="75" spans="1:6" s="14" customFormat="1" ht="17.850000000000001" customHeight="1">
      <c r="A75" s="12" t="s">
        <v>12</v>
      </c>
      <c r="B75" s="11" t="s">
        <v>20</v>
      </c>
      <c r="C75" s="4"/>
      <c r="D75" s="2"/>
      <c r="E75" s="2"/>
      <c r="F75" s="2"/>
    </row>
    <row r="76" spans="1:6" s="14" customFormat="1" ht="10.5" customHeight="1">
      <c r="A76" s="12"/>
      <c r="B76" s="11"/>
      <c r="C76" s="4"/>
      <c r="D76" s="2"/>
      <c r="E76" s="2"/>
      <c r="F76" s="2"/>
    </row>
    <row r="77" spans="1:6" s="14" customFormat="1" ht="219" customHeight="1">
      <c r="A77" s="37" t="s">
        <v>65</v>
      </c>
      <c r="B77" s="8" t="s">
        <v>2</v>
      </c>
      <c r="C77" s="1"/>
      <c r="D77" s="2"/>
      <c r="E77" s="2"/>
      <c r="F77" s="2"/>
    </row>
    <row r="78" spans="1:6" s="14" customFormat="1" ht="22.5" customHeight="1">
      <c r="A78" s="37"/>
      <c r="B78" s="23" t="s">
        <v>90</v>
      </c>
      <c r="C78" s="25" t="s">
        <v>16</v>
      </c>
      <c r="D78" s="26">
        <v>2</v>
      </c>
      <c r="E78" s="26"/>
      <c r="F78" s="26">
        <f>D78*E78</f>
        <v>0</v>
      </c>
    </row>
    <row r="79" spans="1:6" s="14" customFormat="1" ht="25.5" customHeight="1">
      <c r="A79" s="51"/>
      <c r="B79" s="105" t="s">
        <v>45</v>
      </c>
      <c r="C79" s="106" t="s">
        <v>16</v>
      </c>
      <c r="D79" s="107">
        <v>5</v>
      </c>
      <c r="E79" s="107"/>
      <c r="F79" s="107">
        <f>D79*E79</f>
        <v>0</v>
      </c>
    </row>
    <row r="80" spans="1:6" s="14" customFormat="1" ht="6.75" hidden="1" customHeight="1">
      <c r="A80" s="37"/>
      <c r="B80" s="66"/>
      <c r="C80" s="67"/>
      <c r="D80" s="53"/>
      <c r="E80" s="53"/>
      <c r="F80" s="53"/>
    </row>
    <row r="81" spans="1:6" s="14" customFormat="1" ht="15">
      <c r="A81" s="39"/>
      <c r="B81" s="118" t="s">
        <v>21</v>
      </c>
      <c r="C81" s="119"/>
      <c r="D81" s="119"/>
      <c r="E81" s="47"/>
      <c r="F81" s="47">
        <f>SUM(F78:F80)</f>
        <v>0</v>
      </c>
    </row>
    <row r="82" spans="1:6" s="14" customFormat="1">
      <c r="A82" s="37"/>
      <c r="B82" s="3"/>
      <c r="C82" s="1"/>
      <c r="D82" s="2"/>
      <c r="E82" s="2"/>
      <c r="F82" s="2"/>
    </row>
    <row r="83" spans="1:6" s="14" customFormat="1">
      <c r="A83" s="37"/>
      <c r="B83" s="10"/>
      <c r="C83" s="1"/>
      <c r="D83" s="2"/>
      <c r="E83" s="2"/>
      <c r="F83" s="2"/>
    </row>
    <row r="84" spans="1:6" s="14" customFormat="1" ht="15.75">
      <c r="A84" s="82" t="s">
        <v>68</v>
      </c>
      <c r="B84" s="83" t="s">
        <v>98</v>
      </c>
      <c r="C84" s="84"/>
      <c r="D84" s="71"/>
      <c r="E84" s="72"/>
      <c r="F84" s="73"/>
    </row>
    <row r="85" spans="1:6" s="14" customFormat="1" ht="15.75">
      <c r="A85" s="82"/>
      <c r="B85" s="83" t="s">
        <v>73</v>
      </c>
      <c r="C85" s="84"/>
      <c r="D85" s="71"/>
      <c r="E85" s="72"/>
      <c r="F85" s="73"/>
    </row>
    <row r="86" spans="1:6" s="14" customFormat="1">
      <c r="A86" s="40"/>
      <c r="B86"/>
      <c r="C86" s="85"/>
      <c r="D86" s="86"/>
      <c r="E86" s="86"/>
      <c r="F86" s="87"/>
    </row>
    <row r="87" spans="1:6" s="14" customFormat="1">
      <c r="A87" s="40"/>
      <c r="B87"/>
      <c r="C87" s="88"/>
      <c r="D87" s="86"/>
      <c r="E87" s="86"/>
      <c r="F87" s="89"/>
    </row>
    <row r="88" spans="1:6" s="14" customFormat="1" ht="25.5">
      <c r="A88" s="37" t="s">
        <v>83</v>
      </c>
      <c r="B88" s="6" t="s">
        <v>74</v>
      </c>
      <c r="C88" s="88"/>
      <c r="D88" s="86"/>
      <c r="E88" s="86"/>
      <c r="F88" s="89"/>
    </row>
    <row r="89" spans="1:6" s="14" customFormat="1" ht="114.75">
      <c r="A89" s="37"/>
      <c r="B89" s="44" t="s">
        <v>75</v>
      </c>
      <c r="C89" s="1" t="s">
        <v>15</v>
      </c>
      <c r="D89" s="61">
        <v>60</v>
      </c>
      <c r="E89" s="61"/>
      <c r="F89" s="2">
        <f>ROUND(D89*E89,2)</f>
        <v>0</v>
      </c>
    </row>
    <row r="90" spans="1:6" s="14" customFormat="1">
      <c r="A90" s="37"/>
      <c r="B90" s="13"/>
      <c r="C90" s="1"/>
      <c r="D90" s="61"/>
      <c r="E90" s="61"/>
      <c r="F90" s="2"/>
    </row>
    <row r="91" spans="1:6" s="14" customFormat="1">
      <c r="A91" s="37"/>
      <c r="B91" s="13"/>
      <c r="C91" s="1"/>
      <c r="D91" s="61"/>
      <c r="E91" s="61"/>
      <c r="F91" s="2"/>
    </row>
    <row r="92" spans="1:6" s="14" customFormat="1">
      <c r="A92" s="37" t="s">
        <v>84</v>
      </c>
      <c r="B92" s="13" t="s">
        <v>59</v>
      </c>
      <c r="C92" s="1"/>
      <c r="D92" s="61"/>
      <c r="E92" s="61"/>
      <c r="F92" s="2"/>
    </row>
    <row r="93" spans="1:6" s="14" customFormat="1" ht="102">
      <c r="A93" s="37"/>
      <c r="B93" s="44" t="s">
        <v>76</v>
      </c>
      <c r="C93" s="1" t="s">
        <v>15</v>
      </c>
      <c r="D93" s="61">
        <v>10</v>
      </c>
      <c r="E93" s="61"/>
      <c r="F93" s="2">
        <f>ROUND(D93*E93,2)</f>
        <v>0</v>
      </c>
    </row>
    <row r="94" spans="1:6" s="14" customFormat="1">
      <c r="A94" s="37"/>
      <c r="B94" s="90"/>
      <c r="C94"/>
      <c r="D94" s="91"/>
      <c r="E94" s="76"/>
      <c r="F94" s="77"/>
    </row>
    <row r="95" spans="1:6" s="14" customFormat="1">
      <c r="A95" s="37"/>
      <c r="B95" s="90"/>
      <c r="C95"/>
      <c r="D95" s="91"/>
      <c r="E95" s="76"/>
      <c r="F95" s="77"/>
    </row>
    <row r="96" spans="1:6" s="14" customFormat="1">
      <c r="A96" s="37" t="s">
        <v>85</v>
      </c>
      <c r="B96" s="34" t="s">
        <v>77</v>
      </c>
      <c r="C96"/>
      <c r="D96" s="91"/>
      <c r="E96" s="76"/>
      <c r="F96" s="77"/>
    </row>
    <row r="97" spans="1:6" s="14" customFormat="1" ht="76.5">
      <c r="A97" s="37"/>
      <c r="B97" s="34" t="s">
        <v>78</v>
      </c>
      <c r="C97"/>
      <c r="D97" s="91"/>
      <c r="E97" s="76"/>
      <c r="F97" s="77"/>
    </row>
    <row r="98" spans="1:6" s="14" customFormat="1" ht="38.25">
      <c r="A98" s="37"/>
      <c r="B98" s="34" t="s">
        <v>79</v>
      </c>
      <c r="C98"/>
      <c r="D98" s="91"/>
      <c r="E98" s="76"/>
      <c r="F98" s="77"/>
    </row>
    <row r="99" spans="1:6" s="14" customFormat="1" ht="33.75">
      <c r="A99" s="37"/>
      <c r="B99" s="35" t="s">
        <v>80</v>
      </c>
      <c r="C99" s="1" t="s">
        <v>15</v>
      </c>
      <c r="D99" s="61">
        <v>180</v>
      </c>
      <c r="E99" s="61"/>
      <c r="F99" s="2">
        <f>ROUND(D99*E99,2)</f>
        <v>0</v>
      </c>
    </row>
    <row r="100" spans="1:6" s="14" customFormat="1" ht="15.75">
      <c r="A100" s="97"/>
      <c r="B100" s="83"/>
      <c r="C100" s="84"/>
      <c r="D100" s="71"/>
      <c r="E100" s="72"/>
      <c r="F100" s="73"/>
    </row>
    <row r="101" spans="1:6" s="21" customFormat="1" ht="15.75">
      <c r="A101" s="97"/>
      <c r="B101" s="83"/>
      <c r="C101" s="84"/>
      <c r="D101" s="71"/>
      <c r="E101" s="72"/>
      <c r="F101" s="73"/>
    </row>
    <row r="102" spans="1:6" s="14" customFormat="1" ht="53.25" customHeight="1">
      <c r="A102" s="37" t="s">
        <v>86</v>
      </c>
      <c r="B102" s="34" t="s">
        <v>54</v>
      </c>
      <c r="C102" s="85"/>
      <c r="D102" s="92"/>
      <c r="E102" s="86"/>
      <c r="F102" s="89"/>
    </row>
    <row r="103" spans="1:6" s="14" customFormat="1" ht="127.5" customHeight="1">
      <c r="A103" s="37"/>
      <c r="B103" s="34" t="s">
        <v>64</v>
      </c>
      <c r="C103" s="85" t="s">
        <v>39</v>
      </c>
      <c r="D103" s="92">
        <v>20</v>
      </c>
      <c r="E103" s="86"/>
      <c r="F103" s="89">
        <f>D103*E103</f>
        <v>0</v>
      </c>
    </row>
    <row r="104" spans="1:6" s="14" customFormat="1" ht="16.5" customHeight="1">
      <c r="A104" s="37"/>
      <c r="B104" s="94"/>
      <c r="C104" s="93"/>
      <c r="D104" s="91"/>
      <c r="E104" s="76"/>
      <c r="F104" s="77"/>
    </row>
    <row r="105" spans="1:6" s="14" customFormat="1" ht="18" customHeight="1">
      <c r="A105" s="37"/>
      <c r="B105" s="94"/>
      <c r="C105" s="93"/>
      <c r="D105" s="91"/>
      <c r="E105" s="76"/>
      <c r="F105" s="77"/>
    </row>
    <row r="106" spans="1:6" ht="53.25" customHeight="1">
      <c r="A106" s="37" t="s">
        <v>88</v>
      </c>
      <c r="B106" s="34" t="s">
        <v>87</v>
      </c>
      <c r="C106" s="93"/>
      <c r="D106" s="95"/>
      <c r="E106" s="76"/>
      <c r="F106" s="76"/>
    </row>
    <row r="107" spans="1:6" ht="88.5" customHeight="1">
      <c r="A107" s="37"/>
      <c r="B107" s="34" t="s">
        <v>38</v>
      </c>
      <c r="C107" s="93"/>
      <c r="D107" s="95"/>
      <c r="E107" s="76"/>
      <c r="F107" s="76"/>
    </row>
    <row r="108" spans="1:6" ht="17.25" customHeight="1">
      <c r="A108" s="37"/>
      <c r="B108" s="13" t="s">
        <v>72</v>
      </c>
      <c r="C108" s="1" t="s">
        <v>32</v>
      </c>
      <c r="D108" s="95">
        <v>210</v>
      </c>
      <c r="E108" s="86"/>
      <c r="F108" s="2">
        <f>D108*E108</f>
        <v>0</v>
      </c>
    </row>
    <row r="109" spans="1:6" ht="15.75" customHeight="1">
      <c r="A109" s="37"/>
      <c r="B109" s="94"/>
      <c r="C109" s="93"/>
      <c r="D109" s="91"/>
      <c r="E109" s="76"/>
      <c r="F109" s="77"/>
    </row>
    <row r="110" spans="1:6" ht="17.25" customHeight="1">
      <c r="A110" s="37"/>
      <c r="B110" s="35"/>
      <c r="D110" s="91"/>
      <c r="E110" s="76"/>
      <c r="F110" s="77"/>
    </row>
    <row r="111" spans="1:6" ht="103.5" customHeight="1">
      <c r="A111" s="37" t="s">
        <v>89</v>
      </c>
      <c r="B111" s="6" t="s">
        <v>44</v>
      </c>
      <c r="C111" s="85" t="s">
        <v>81</v>
      </c>
      <c r="D111" s="92">
        <v>40</v>
      </c>
      <c r="E111" s="86"/>
      <c r="F111" s="89">
        <f>D111*E111</f>
        <v>0</v>
      </c>
    </row>
    <row r="112" spans="1:6" ht="6" customHeight="1" thickBot="1">
      <c r="A112" s="37"/>
      <c r="B112" s="35"/>
      <c r="C112" s="85"/>
      <c r="D112" s="92"/>
      <c r="E112" s="86"/>
      <c r="F112" s="89"/>
    </row>
    <row r="113" spans="1:6" ht="16.5" thickBot="1">
      <c r="A113" s="98"/>
      <c r="B113" s="78" t="s">
        <v>82</v>
      </c>
      <c r="C113" s="79"/>
      <c r="D113" s="96"/>
      <c r="E113" s="80"/>
      <c r="F113" s="81">
        <f>SUM(F89:F112)</f>
        <v>0</v>
      </c>
    </row>
    <row r="114" spans="1:6">
      <c r="A114" s="37"/>
      <c r="B114" s="10"/>
      <c r="C114" s="1"/>
      <c r="D114" s="2"/>
      <c r="E114" s="2"/>
      <c r="F114" s="2"/>
    </row>
    <row r="115" spans="1:6">
      <c r="A115" s="37"/>
      <c r="B115" s="10"/>
      <c r="C115" s="1"/>
      <c r="D115" s="2"/>
      <c r="E115" s="2"/>
      <c r="F115" s="2"/>
    </row>
    <row r="116" spans="1:6">
      <c r="A116" s="37"/>
      <c r="B116" s="10"/>
      <c r="C116" s="1"/>
      <c r="D116" s="2"/>
      <c r="E116" s="2"/>
      <c r="F116" s="2"/>
    </row>
    <row r="117" spans="1:6" ht="15.75">
      <c r="A117" s="39"/>
      <c r="B117" s="10"/>
      <c r="C117" s="12"/>
      <c r="D117" s="24"/>
      <c r="E117" s="9"/>
      <c r="F117" s="9"/>
    </row>
    <row r="118" spans="1:6" ht="18">
      <c r="A118" s="37"/>
      <c r="B118" s="120" t="s">
        <v>22</v>
      </c>
      <c r="C118" s="120"/>
      <c r="D118" s="2"/>
      <c r="E118" s="2"/>
      <c r="F118" s="2"/>
    </row>
    <row r="119" spans="1:6" ht="7.5" customHeight="1">
      <c r="A119" s="108"/>
      <c r="B119" s="121"/>
      <c r="C119" s="121"/>
      <c r="D119" s="121"/>
      <c r="E119" s="121"/>
      <c r="F119" s="2"/>
    </row>
    <row r="120" spans="1:6" ht="31.5" customHeight="1">
      <c r="A120" s="99" t="s">
        <v>13</v>
      </c>
      <c r="B120" s="27" t="s">
        <v>14</v>
      </c>
      <c r="C120" s="25"/>
      <c r="D120" s="26"/>
      <c r="E120" s="26"/>
      <c r="F120" s="30">
        <f>F31</f>
        <v>0</v>
      </c>
    </row>
    <row r="121" spans="1:6" ht="30.75" customHeight="1">
      <c r="A121" s="99" t="s">
        <v>10</v>
      </c>
      <c r="B121" s="27" t="s">
        <v>9</v>
      </c>
      <c r="C121" s="25"/>
      <c r="D121" s="26"/>
      <c r="E121" s="26"/>
      <c r="F121" s="30">
        <f>F58</f>
        <v>0</v>
      </c>
    </row>
    <row r="122" spans="1:6" ht="30.75" customHeight="1">
      <c r="A122" s="99" t="s">
        <v>4</v>
      </c>
      <c r="B122" s="27" t="s">
        <v>18</v>
      </c>
      <c r="C122" s="25"/>
      <c r="D122" s="26"/>
      <c r="E122" s="26"/>
      <c r="F122" s="30">
        <f>F72</f>
        <v>0</v>
      </c>
    </row>
    <row r="123" spans="1:6" ht="31.5">
      <c r="A123" s="101" t="s">
        <v>12</v>
      </c>
      <c r="B123" s="102" t="s">
        <v>20</v>
      </c>
      <c r="C123" s="103"/>
      <c r="D123" s="104"/>
      <c r="E123" s="104"/>
      <c r="F123" s="110">
        <f>F81</f>
        <v>0</v>
      </c>
    </row>
    <row r="124" spans="1:6" ht="30" customHeight="1" thickBot="1">
      <c r="A124" s="100" t="s">
        <v>68</v>
      </c>
      <c r="B124" s="123" t="s">
        <v>99</v>
      </c>
      <c r="C124" s="124"/>
      <c r="D124" s="124"/>
      <c r="E124" s="124"/>
      <c r="F124" s="109">
        <f>F113</f>
        <v>0</v>
      </c>
    </row>
    <row r="125" spans="1:6" ht="31.5" customHeight="1">
      <c r="A125" s="38"/>
      <c r="B125" s="122" t="s">
        <v>36</v>
      </c>
      <c r="C125" s="122"/>
      <c r="D125" s="122"/>
      <c r="E125" s="2"/>
      <c r="F125" s="9">
        <f>SUM(F120:F124)</f>
        <v>0</v>
      </c>
    </row>
    <row r="126" spans="1:6" ht="16.5" thickBot="1">
      <c r="A126" s="41"/>
      <c r="B126" s="131"/>
      <c r="C126" s="131"/>
      <c r="D126" s="131"/>
      <c r="E126" s="28"/>
      <c r="F126" s="29"/>
    </row>
    <row r="127" spans="1:6" ht="17.25" thickTop="1" thickBot="1">
      <c r="A127" s="48"/>
      <c r="B127" s="132" t="s">
        <v>23</v>
      </c>
      <c r="C127" s="132"/>
      <c r="D127" s="132"/>
      <c r="E127" s="49"/>
      <c r="F127" s="50">
        <f>F125*25%</f>
        <v>0</v>
      </c>
    </row>
    <row r="128" spans="1:6" ht="16.5" thickTop="1">
      <c r="B128" s="133" t="s">
        <v>37</v>
      </c>
      <c r="C128" s="133"/>
      <c r="D128" s="133"/>
      <c r="E128" s="31"/>
      <c r="F128" s="30">
        <f>SUM(F125:F127)</f>
        <v>0</v>
      </c>
    </row>
    <row r="129" spans="2:6" ht="15.75">
      <c r="B129" s="42"/>
      <c r="C129" s="32"/>
      <c r="D129" s="32"/>
      <c r="E129" s="31"/>
      <c r="F129" s="30"/>
    </row>
    <row r="133" spans="2:6">
      <c r="B133" s="14"/>
      <c r="E133" s="1"/>
    </row>
    <row r="134" spans="2:6">
      <c r="D134" s="125"/>
      <c r="E134" s="126"/>
      <c r="F134" s="126"/>
    </row>
  </sheetData>
  <mergeCells count="17">
    <mergeCell ref="D134:F134"/>
    <mergeCell ref="B2:F2"/>
    <mergeCell ref="B3:E3"/>
    <mergeCell ref="B6:E6"/>
    <mergeCell ref="B8:E8"/>
    <mergeCell ref="B10:E10"/>
    <mergeCell ref="B12:E12"/>
    <mergeCell ref="B126:D126"/>
    <mergeCell ref="B127:D127"/>
    <mergeCell ref="B128:D128"/>
    <mergeCell ref="B14:E14"/>
    <mergeCell ref="B72:D72"/>
    <mergeCell ref="B81:D81"/>
    <mergeCell ref="B118:C118"/>
    <mergeCell ref="B119:E119"/>
    <mergeCell ref="B125:D125"/>
    <mergeCell ref="B124:E124"/>
  </mergeCells>
  <pageMargins left="1.0236220472440944" right="0.23622047244094491" top="0.74803149606299213" bottom="0.74803149606299213" header="0.31496062992125984" footer="0.31496062992125984"/>
  <pageSetup paperSize="9" orientation="portrait" useFirstPageNumber="1" r:id="rId1"/>
  <headerFooter alignWithMargins="0">
    <oddHeader>&amp;C&amp;UGrađevina:   NERAZVRSTANE CESTE U OPĆINI UDBINA</oddHeader>
    <oddFooter>&amp;R &amp;P</oddFooter>
  </headerFooter>
  <rowBreaks count="6" manualBreakCount="6">
    <brk id="16" max="5" man="1"/>
    <brk id="33" max="5" man="1"/>
    <brk id="43" max="5" man="1"/>
    <brk id="59" max="5" man="1"/>
    <brk id="74" max="5" man="1"/>
    <brk id="9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A) TIŠMA VAROŠ</vt:lpstr>
      <vt:lpstr>'A) TIŠMA VAROŠ'!Podrucje_ispisa</vt:lpstr>
    </vt:vector>
  </TitlesOfParts>
  <Company>Fenix-GIU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2020-09-05T19:39:10Z</cp:lastPrinted>
  <dcterms:created xsi:type="dcterms:W3CDTF">2007-06-12T11:28:18Z</dcterms:created>
  <dcterms:modified xsi:type="dcterms:W3CDTF">2021-12-17T08:50:16Z</dcterms:modified>
</cp:coreProperties>
</file>